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125\"/>
    </mc:Choice>
  </mc:AlternateContent>
  <xr:revisionPtr revIDLastSave="0" documentId="13_ncr:1_{C41D7340-2DEA-4266-A8D1-30FA97CA11F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29" i="2" l="1"/>
  <c r="C30" i="2"/>
  <c r="C28" i="2"/>
  <c r="C27" i="2"/>
  <c r="C26" i="2"/>
  <c r="C31" i="2" l="1"/>
  <c r="E55" i="1"/>
  <c r="E57" i="1" s="1"/>
  <c r="G55" i="1"/>
  <c r="G57" i="1" s="1"/>
  <c r="H55" i="1"/>
  <c r="H57" i="1" s="1"/>
  <c r="D55" i="1"/>
  <c r="D57" i="1" s="1"/>
  <c r="F55" i="1"/>
  <c r="H48" i="1"/>
</calcChain>
</file>

<file path=xl/sharedStrings.xml><?xml version="1.0" encoding="utf-8"?>
<sst xmlns="http://schemas.openxmlformats.org/spreadsheetml/2006/main" count="148" uniqueCount="143">
  <si>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</si>
  <si>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</si>
  <si>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</si>
  <si>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</si>
  <si>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</si>
  <si>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</si>
  <si>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</si>
  <si>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</si>
  <si>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</si>
  <si>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</si>
  <si>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</si>
  <si>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</si>
  <si>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</si>
  <si>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</si>
  <si>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</si>
  <si>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</si>
  <si>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</si>
  <si>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</si>
  <si>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«Модернизация ПС 110кВ «Красноселки» Безенчукский район Самарская область</t>
  </si>
  <si>
    <t>2 кв. 2025 года</t>
  </si>
  <si>
    <t>Глава 2. Основные объекты строительства</t>
  </si>
  <si>
    <t>1</t>
  </si>
  <si>
    <t>ЛС-498</t>
  </si>
  <si>
    <t>Система АПС и СОУЭ</t>
  </si>
  <si>
    <t>2</t>
  </si>
  <si>
    <t>ЛС-499</t>
  </si>
  <si>
    <t>Система охранного теленаблюдения</t>
  </si>
  <si>
    <t>3</t>
  </si>
  <si>
    <t>ЛС-501</t>
  </si>
  <si>
    <t xml:space="preserve">Система охранного освещения </t>
  </si>
  <si>
    <t>4</t>
  </si>
  <si>
    <t>ЛС-502</t>
  </si>
  <si>
    <t>Система аварийного освещения</t>
  </si>
  <si>
    <t>5</t>
  </si>
  <si>
    <t>ЛС-504</t>
  </si>
  <si>
    <t>Маслосборники</t>
  </si>
  <si>
    <t>6</t>
  </si>
  <si>
    <t>ЛС-505</t>
  </si>
  <si>
    <t>Система охраной сигнализации</t>
  </si>
  <si>
    <t>7</t>
  </si>
  <si>
    <t>ЛС-506</t>
  </si>
  <si>
    <t>Охрана периметра</t>
  </si>
  <si>
    <t>8</t>
  </si>
  <si>
    <t>ЛС-507</t>
  </si>
  <si>
    <t>Система контроля и управления доступом</t>
  </si>
  <si>
    <t>9</t>
  </si>
  <si>
    <t>ЛС-508</t>
  </si>
  <si>
    <t>Программный комплекс "Бастион"</t>
  </si>
  <si>
    <t>10</t>
  </si>
  <si>
    <t>ЛС-509</t>
  </si>
  <si>
    <t>Знаки безопасности</t>
  </si>
  <si>
    <t>11</t>
  </si>
  <si>
    <t>ЛС-510</t>
  </si>
  <si>
    <t xml:space="preserve"> Комплекс радиоэлектронной  борьбы от БПЛА</t>
  </si>
  <si>
    <t>12</t>
  </si>
  <si>
    <t xml:space="preserve"> ЛС-511</t>
  </si>
  <si>
    <t>Система ГГС</t>
  </si>
  <si>
    <t>13</t>
  </si>
  <si>
    <t>ЛС-512</t>
  </si>
  <si>
    <t>Ограждение территории</t>
  </si>
  <si>
    <t>14</t>
  </si>
  <si>
    <t>ЛС-513</t>
  </si>
  <si>
    <t xml:space="preserve">Замена дверей </t>
  </si>
  <si>
    <t>15</t>
  </si>
  <si>
    <t>ЛС-514</t>
  </si>
  <si>
    <t>Система передачи тревожных извещений</t>
  </si>
  <si>
    <t>16</t>
  </si>
  <si>
    <t>ЛС-515</t>
  </si>
  <si>
    <t>Система электроснабжения систем безопасности</t>
  </si>
  <si>
    <t>Итого по главе 2:</t>
  </si>
  <si>
    <t>Итого по главам 1-7:</t>
  </si>
  <si>
    <t>Итого по главам 1-8:</t>
  </si>
  <si>
    <t>Глава 9. Прочие работы и затраты</t>
  </si>
  <si>
    <t>17</t>
  </si>
  <si>
    <t>ЛС-500-1</t>
  </si>
  <si>
    <t>Пусконаладочные работы</t>
  </si>
  <si>
    <t>18</t>
  </si>
  <si>
    <t>ЛС-503</t>
  </si>
  <si>
    <t>ПНР системы аварийного освещения и охранного освещения</t>
  </si>
  <si>
    <t>19</t>
  </si>
  <si>
    <t>ЛС-505-09</t>
  </si>
  <si>
    <t>ПНР Системы охраной сигнализации</t>
  </si>
  <si>
    <t>20</t>
  </si>
  <si>
    <t>ЛС-506-09</t>
  </si>
  <si>
    <t>ПНР Охраны периметра</t>
  </si>
  <si>
    <t>21</t>
  </si>
  <si>
    <t>ЛС-507-09</t>
  </si>
  <si>
    <t>ПНР Системы контроля и управления доступом</t>
  </si>
  <si>
    <t>22</t>
  </si>
  <si>
    <t>ЛС-508-09</t>
  </si>
  <si>
    <t>ПНР Системы программного обеспечения</t>
  </si>
  <si>
    <t>23</t>
  </si>
  <si>
    <t xml:space="preserve"> ЛС-511-09</t>
  </si>
  <si>
    <t>ПНР Системы ГГС</t>
  </si>
  <si>
    <t>24</t>
  </si>
  <si>
    <t>ЛС-514-09</t>
  </si>
  <si>
    <t>ПНР Системы тревожных извещений</t>
  </si>
  <si>
    <t>25</t>
  </si>
  <si>
    <t>ЛС-515-09</t>
  </si>
  <si>
    <t>ПНР системы электроснабжения систем безопасности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</si>
  <si>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</si>
  <si>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</si>
  <si>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</si>
  <si>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</si>
  <si>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27</t>
  </si>
  <si>
    <t>Проектные работы и изыскательские работы</t>
  </si>
  <si>
    <t>Итого по главе 12:</t>
  </si>
  <si>
    <t>Итого по главам 1-12:</t>
  </si>
  <si>
    <t>Итого:</t>
  </si>
  <si>
    <t>Налоги</t>
  </si>
  <si>
    <t>29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</si>
  <si>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</si>
  <si>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</si>
  <si>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</si>
  <si>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</si>
  <si>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</si>
  <si>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</si>
  <si>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</si>
  <si>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</si>
  <si>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</si>
  <si>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</si>
  <si>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</si>
  <si>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СВОДНЫЙ СМЕТНЫЙ РАСЧЕТ СТОИМОСТИ СТРОИТЕЛЬСТВА   ССРСС- 1-</t>
  </si>
  <si>
    <t>Сметы №№1,2,3</t>
  </si>
  <si>
    <t>30 149,14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</si>
  <si>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</si>
  <si>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</si>
  <si>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</si>
  <si>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</si>
  <si>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</si>
  <si>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</si>
  <si>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</si>
  <si>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</si>
  <si>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</si>
  <si>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</si>
  <si>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</si>
  <si>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</si>
  <si>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</si>
  <si>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</si>
  <si>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</si>
  <si>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</si>
  <si>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P_0125</t>
  </si>
  <si>
    <t>Модернизация ПС 110 кВ Красноселки Безенчукский район Самарская область (в части замены маслохозяйства, установки дополнительного ограждения, системы ОПС, системы защиты от БПЛА, системы охранного телевидения, аварийного освещения - 1 комплекс) Безенчукский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</si>
</sst>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5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/>
    <xf numFmtId="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vertical="top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65743F51-0C4E-430A-A7E1-F00BCA9E1F6B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CBADE-F622-425D-B25F-8A4D650D654E}">
  <dimension ref="A1:E35"/>
  <sheetViews>
    <sheetView tabSelected="1" topLeftCell="A10" zoomScale="90" zoomScaleNormal="90" workbookViewId="0">
      <selection activeCell="C30" sqref="C30"/>
    </sheetView>
  </sheetViews>
  <sheetFormatPr defaultColWidth="9" defaultRowHeight="14.4" x14ac:dyDescent="0.3"/>
  <cols>
    <col min="1" max="1" width="12.25" style="87" customWidth="1"/>
    <col min="2" max="2" width="114.125" style="87" customWidth="1"/>
    <col min="3" max="3" width="39.375" style="87" customWidth="1"/>
    <col min="4" max="4" width="23.125" style="87" customWidth="1"/>
    <col min="5" max="16384" width="9" style="87"/>
  </cols>
  <sheetData>
    <row r="1" spans="1:3" ht="15.75" customHeight="1" x14ac:dyDescent="0.3">
      <c r="A1" s="86"/>
      <c r="B1" s="86"/>
      <c r="C1" s="86"/>
    </row>
    <row r="2" spans="1:3" ht="15.75" customHeight="1" x14ac:dyDescent="0.3">
      <c r="A2" s="88"/>
      <c r="B2" s="88"/>
      <c r="C2" s="88"/>
    </row>
    <row r="3" spans="1:3" ht="15.75" customHeight="1" x14ac:dyDescent="0.3">
      <c r="A3" s="89"/>
      <c r="B3" s="89"/>
      <c r="C3" s="89"/>
    </row>
    <row r="4" spans="1:3" ht="15.75" customHeight="1" x14ac:dyDescent="0.3">
      <c r="A4" s="88"/>
      <c r="B4" s="88"/>
      <c r="C4" s="88"/>
    </row>
    <row r="5" spans="1:3" ht="15.75" customHeight="1" x14ac:dyDescent="0.3">
      <c r="A5" s="88"/>
      <c r="B5" s="88"/>
      <c r="C5" s="88"/>
    </row>
    <row r="6" spans="1:3" ht="15.75" customHeight="1" x14ac:dyDescent="0.3">
      <c r="A6" s="88"/>
      <c r="B6" s="88"/>
      <c r="C6" s="90"/>
    </row>
    <row r="7" spans="1:3" ht="15.75" customHeight="1" x14ac:dyDescent="0.3">
      <c r="A7" s="88"/>
      <c r="B7" s="88"/>
      <c r="C7" s="88"/>
    </row>
    <row r="8" spans="1:3" ht="15.75" customHeight="1" x14ac:dyDescent="0.3">
      <c r="A8" s="89"/>
      <c r="B8" s="89"/>
      <c r="C8" s="89"/>
    </row>
    <row r="9" spans="1:3" ht="15.75" customHeight="1" x14ac:dyDescent="0.3">
      <c r="A9" s="88"/>
      <c r="B9" s="88"/>
      <c r="C9" s="88"/>
    </row>
    <row r="10" spans="1:3" ht="15.75" customHeight="1" x14ac:dyDescent="0.3">
      <c r="A10" s="88"/>
      <c r="B10" s="88"/>
      <c r="C10" s="88"/>
    </row>
    <row r="11" spans="1:3" ht="15.75" customHeight="1" x14ac:dyDescent="0.3">
      <c r="A11" s="88"/>
      <c r="B11" s="88"/>
      <c r="C11" s="88"/>
    </row>
    <row r="12" spans="1:3" ht="15.75" customHeight="1" x14ac:dyDescent="0.3">
      <c r="A12" s="91" t="s">
        <v>125</v>
      </c>
      <c r="B12" s="91"/>
      <c r="C12" s="91"/>
    </row>
    <row r="13" spans="1:3" ht="15.75" customHeight="1" x14ac:dyDescent="0.3">
      <c r="A13" s="88"/>
      <c r="B13" s="88"/>
      <c r="C13" s="88"/>
    </row>
    <row r="14" spans="1:3" ht="15.75" customHeight="1" x14ac:dyDescent="0.3">
      <c r="A14" s="88"/>
      <c r="B14" s="88"/>
      <c r="C14" s="88"/>
    </row>
    <row r="15" spans="1:3" ht="15.75" customHeight="1" x14ac:dyDescent="0.3">
      <c r="A15" s="88"/>
      <c r="B15" s="88"/>
      <c r="C15" s="88"/>
    </row>
    <row r="16" spans="1:3" ht="20.25" customHeight="1" x14ac:dyDescent="0.3">
      <c r="A16" s="92" t="s">
        <v>141</v>
      </c>
      <c r="B16" s="92"/>
      <c r="C16" s="92"/>
    </row>
    <row r="17" spans="1:5" ht="15.75" customHeight="1" x14ac:dyDescent="0.3">
      <c r="A17" s="93" t="s">
        <v>126</v>
      </c>
      <c r="B17" s="93"/>
      <c r="C17" s="93"/>
    </row>
    <row r="18" spans="1:5" ht="15.75" customHeight="1" x14ac:dyDescent="0.3">
      <c r="A18" s="88"/>
      <c r="B18" s="88"/>
      <c r="C18" s="88"/>
    </row>
    <row r="19" spans="1:5" ht="72" customHeight="1" x14ac:dyDescent="0.3">
      <c r="A19" s="94" t="s">
        <v>142</v>
      </c>
      <c r="B19" s="94"/>
      <c r="C19" s="94"/>
    </row>
    <row r="20" spans="1:5" ht="15.75" customHeight="1" x14ac:dyDescent="0.3">
      <c r="A20" s="93" t="s">
        <v>4</v>
      </c>
      <c r="B20" s="93"/>
      <c r="C20" s="93"/>
    </row>
    <row r="21" spans="1:5" ht="15.75" customHeight="1" x14ac:dyDescent="0.3">
      <c r="A21" s="88"/>
      <c r="B21" s="88"/>
      <c r="C21" s="88"/>
    </row>
    <row r="22" spans="1:5" ht="15.75" customHeight="1" x14ac:dyDescent="0.3">
      <c r="A22" s="88"/>
      <c r="B22" s="88"/>
      <c r="C22" s="88"/>
    </row>
    <row r="23" spans="1:5" ht="47.25" customHeight="1" x14ac:dyDescent="0.3">
      <c r="A23" s="95" t="s">
        <v>127</v>
      </c>
      <c r="B23" s="95" t="s">
        <v>128</v>
      </c>
      <c r="C23" s="96" t="s">
        <v>129</v>
      </c>
      <c r="D23"/>
      <c r="E23"/>
    </row>
    <row r="24" spans="1:5" ht="15.75" customHeight="1" x14ac:dyDescent="0.3">
      <c r="A24" s="95">
        <v>1</v>
      </c>
      <c r="B24" s="95">
        <v>2</v>
      </c>
      <c r="C24" s="96">
        <v>3</v>
      </c>
      <c r="D24"/>
      <c r="E24"/>
    </row>
    <row r="25" spans="1:5" ht="15.75" customHeight="1" x14ac:dyDescent="0.3">
      <c r="A25" s="95">
        <v>1</v>
      </c>
      <c r="B25" s="97" t="s">
        <v>130</v>
      </c>
      <c r="C25" s="98"/>
      <c r="D25" s="99"/>
      <c r="E25" s="100"/>
    </row>
    <row r="26" spans="1:5" ht="15.75" customHeight="1" x14ac:dyDescent="0.3">
      <c r="A26" s="101" t="s">
        <v>131</v>
      </c>
      <c r="B26" s="97" t="s">
        <v>132</v>
      </c>
      <c r="C26" s="102">
        <f>Смета!D59+Смета!E59</f>
        <v>22799.55</v>
      </c>
      <c r="D26" s="99"/>
      <c r="E26" s="100"/>
    </row>
    <row r="27" spans="1:5" ht="15.75" customHeight="1" x14ac:dyDescent="0.3">
      <c r="A27" s="101" t="s">
        <v>133</v>
      </c>
      <c r="B27" s="97" t="s">
        <v>134</v>
      </c>
      <c r="C27" s="102">
        <f>Смета!F59</f>
        <v>4109.88</v>
      </c>
      <c r="D27" s="99"/>
      <c r="E27" s="100"/>
    </row>
    <row r="28" spans="1:5" ht="15.75" customHeight="1" x14ac:dyDescent="0.3">
      <c r="A28" s="101" t="s">
        <v>135</v>
      </c>
      <c r="B28" s="97" t="s">
        <v>136</v>
      </c>
      <c r="C28" s="102">
        <f>Смета!G59</f>
        <v>3239.7</v>
      </c>
      <c r="D28" s="99"/>
      <c r="E28" s="100"/>
    </row>
    <row r="29" spans="1:5" ht="15.75" customHeight="1" x14ac:dyDescent="0.3">
      <c r="A29" s="95">
        <v>2</v>
      </c>
      <c r="B29" s="97" t="s">
        <v>137</v>
      </c>
      <c r="C29" s="102">
        <f>Смета!H59</f>
        <v>30149.14</v>
      </c>
      <c r="D29"/>
      <c r="E29"/>
    </row>
    <row r="30" spans="1:5" ht="15.75" customHeight="1" x14ac:dyDescent="0.3">
      <c r="A30" s="101" t="s">
        <v>138</v>
      </c>
      <c r="B30" s="97" t="s">
        <v>139</v>
      </c>
      <c r="C30" s="103">
        <f>Смета!H57</f>
        <v>5024.8599999999997</v>
      </c>
      <c r="D30"/>
      <c r="E30"/>
    </row>
    <row r="31" spans="1:5" ht="15.75" customHeight="1" x14ac:dyDescent="0.3">
      <c r="A31" s="95">
        <v>3</v>
      </c>
      <c r="B31" s="97" t="s">
        <v>140</v>
      </c>
      <c r="C31" s="102">
        <f>C29</f>
        <v>30149.14</v>
      </c>
      <c r="D31" s="99"/>
      <c r="E31" s="100"/>
    </row>
    <row r="32" spans="1:5" x14ac:dyDescent="0.3">
      <c r="C32"/>
      <c r="D32" s="104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5"/>
  <sheetViews>
    <sheetView showGridLines="0" showZeros="0" topLeftCell="A43" zoomScale="92" zoomScaleNormal="92" workbookViewId="0">
      <selection activeCell="M52" sqref="M52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77"/>
      <c r="C1" s="77"/>
      <c r="D1" s="77"/>
      <c r="E1" s="77"/>
      <c r="F1" s="77"/>
      <c r="G1" s="77"/>
      <c r="H1" s="77"/>
      <c r="I1" s="9"/>
      <c r="J1" s="14"/>
    </row>
    <row r="2" spans="1:12" x14ac:dyDescent="0.2">
      <c r="A2" s="72" t="s">
        <v>1</v>
      </c>
      <c r="B2" s="72"/>
      <c r="C2" s="72"/>
      <c r="D2" s="72"/>
      <c r="E2" s="72"/>
      <c r="F2" s="72"/>
      <c r="G2" s="72"/>
      <c r="H2" s="72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44" t="s">
        <v>124</v>
      </c>
      <c r="D4" s="42" t="s">
        <v>17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76" t="s">
        <v>2</v>
      </c>
      <c r="B6" s="76"/>
      <c r="C6" s="76"/>
      <c r="D6" s="76"/>
      <c r="E6" s="76"/>
      <c r="F6" s="76"/>
      <c r="G6" s="76"/>
      <c r="H6" s="76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80" t="s">
        <v>122</v>
      </c>
      <c r="B9" s="81"/>
      <c r="C9" s="81"/>
      <c r="D9" s="81"/>
      <c r="E9" s="81"/>
      <c r="F9" s="81"/>
      <c r="G9" s="81"/>
      <c r="H9" s="81"/>
      <c r="I9" s="16"/>
      <c r="J9" s="16"/>
    </row>
    <row r="10" spans="1:12" ht="24.9" customHeight="1" x14ac:dyDescent="0.2">
      <c r="A10" s="78" t="s">
        <v>18</v>
      </c>
      <c r="B10" s="79"/>
      <c r="C10" s="79"/>
      <c r="D10" s="79"/>
      <c r="E10" s="79"/>
      <c r="F10" s="79"/>
      <c r="G10" s="79"/>
      <c r="H10" s="79"/>
      <c r="I10" s="10"/>
      <c r="J10" s="10"/>
    </row>
    <row r="11" spans="1:12" x14ac:dyDescent="0.2">
      <c r="A11" s="76" t="s">
        <v>4</v>
      </c>
      <c r="B11" s="76"/>
      <c r="C11" s="76"/>
      <c r="D11" s="76"/>
      <c r="E11" s="76"/>
      <c r="F11" s="76"/>
      <c r="G11" s="76"/>
      <c r="H11" s="76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ht="12" x14ac:dyDescent="0.25">
      <c r="A13" s="19" t="s">
        <v>14</v>
      </c>
      <c r="B13" s="12"/>
      <c r="C13" s="45" t="s">
        <v>19</v>
      </c>
      <c r="D13" s="25"/>
      <c r="E13" s="25"/>
      <c r="F13" s="33"/>
      <c r="G13" s="25"/>
      <c r="H13" s="25"/>
      <c r="I13" s="10"/>
      <c r="J13" s="10"/>
    </row>
    <row r="14" spans="1:12" ht="12.6" thickBot="1" x14ac:dyDescent="0.3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84" t="s">
        <v>6</v>
      </c>
      <c r="B15" s="82" t="s">
        <v>7</v>
      </c>
      <c r="C15" s="82" t="s">
        <v>13</v>
      </c>
      <c r="D15" s="73" t="s">
        <v>5</v>
      </c>
      <c r="E15" s="74"/>
      <c r="F15" s="74"/>
      <c r="G15" s="74"/>
      <c r="H15" s="75"/>
    </row>
    <row r="16" spans="1:12" s="21" customFormat="1" ht="69.599999999999994" thickTop="1" thickBot="1" x14ac:dyDescent="0.25">
      <c r="A16" s="85"/>
      <c r="B16" s="83"/>
      <c r="C16" s="83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3"/>
    </row>
    <row r="17" spans="1:8" s="27" customFormat="1" ht="10.8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8" ht="24.6" thickTop="1" x14ac:dyDescent="0.2">
      <c r="A18" s="46"/>
      <c r="B18" s="46"/>
      <c r="C18" s="50" t="s">
        <v>20</v>
      </c>
      <c r="D18" s="48"/>
      <c r="E18" s="48"/>
      <c r="F18" s="49"/>
      <c r="G18" s="48"/>
      <c r="H18" s="48"/>
    </row>
    <row r="19" spans="1:8" x14ac:dyDescent="0.2">
      <c r="A19" s="51" t="s">
        <v>21</v>
      </c>
      <c r="B19" s="51" t="s">
        <v>22</v>
      </c>
      <c r="C19" s="52" t="s">
        <v>23</v>
      </c>
      <c r="D19" s="28">
        <v>14.83</v>
      </c>
      <c r="E19" s="28">
        <v>2215.73</v>
      </c>
      <c r="F19" s="35"/>
      <c r="G19" s="28"/>
      <c r="H19" s="28">
        <v>2230.56</v>
      </c>
    </row>
    <row r="20" spans="1:8" x14ac:dyDescent="0.2">
      <c r="A20" s="51" t="s">
        <v>24</v>
      </c>
      <c r="B20" s="51" t="s">
        <v>25</v>
      </c>
      <c r="C20" s="52" t="s">
        <v>26</v>
      </c>
      <c r="D20" s="28">
        <v>6.86</v>
      </c>
      <c r="E20" s="28">
        <v>2537.5500000000002</v>
      </c>
      <c r="F20" s="35">
        <v>3424.9</v>
      </c>
      <c r="G20" s="28"/>
      <c r="H20" s="28">
        <v>5969.31</v>
      </c>
    </row>
    <row r="21" spans="1:8" x14ac:dyDescent="0.2">
      <c r="A21" s="51" t="s">
        <v>27</v>
      </c>
      <c r="B21" s="51" t="s">
        <v>28</v>
      </c>
      <c r="C21" s="52" t="s">
        <v>29</v>
      </c>
      <c r="D21" s="28">
        <v>108.93</v>
      </c>
      <c r="E21" s="28">
        <v>1170.58</v>
      </c>
      <c r="F21" s="35"/>
      <c r="G21" s="28"/>
      <c r="H21" s="28">
        <v>1279.51</v>
      </c>
    </row>
    <row r="22" spans="1:8" x14ac:dyDescent="0.2">
      <c r="A22" s="51" t="s">
        <v>30</v>
      </c>
      <c r="B22" s="51" t="s">
        <v>31</v>
      </c>
      <c r="C22" s="52" t="s">
        <v>32</v>
      </c>
      <c r="D22" s="28"/>
      <c r="E22" s="28">
        <v>705.96</v>
      </c>
      <c r="F22" s="35"/>
      <c r="G22" s="28"/>
      <c r="H22" s="28">
        <v>705.96</v>
      </c>
    </row>
    <row r="23" spans="1:8" x14ac:dyDescent="0.2">
      <c r="A23" s="51" t="s">
        <v>33</v>
      </c>
      <c r="B23" s="51" t="s">
        <v>34</v>
      </c>
      <c r="C23" s="52" t="s">
        <v>35</v>
      </c>
      <c r="D23" s="28">
        <v>2154.9899999999998</v>
      </c>
      <c r="E23" s="28"/>
      <c r="F23" s="35"/>
      <c r="G23" s="28"/>
      <c r="H23" s="28">
        <v>2154.9899999999998</v>
      </c>
    </row>
    <row r="24" spans="1:8" x14ac:dyDescent="0.2">
      <c r="A24" s="51" t="s">
        <v>36</v>
      </c>
      <c r="B24" s="51" t="s">
        <v>37</v>
      </c>
      <c r="C24" s="52" t="s">
        <v>38</v>
      </c>
      <c r="D24" s="28">
        <v>13.42</v>
      </c>
      <c r="E24" s="28">
        <v>717.13</v>
      </c>
      <c r="F24" s="35"/>
      <c r="G24" s="28"/>
      <c r="H24" s="28">
        <v>730.55</v>
      </c>
    </row>
    <row r="25" spans="1:8" x14ac:dyDescent="0.2">
      <c r="A25" s="51" t="s">
        <v>39</v>
      </c>
      <c r="B25" s="51" t="s">
        <v>40</v>
      </c>
      <c r="C25" s="52" t="s">
        <v>41</v>
      </c>
      <c r="D25" s="28">
        <v>2.82</v>
      </c>
      <c r="E25" s="28">
        <v>2539.4</v>
      </c>
      <c r="F25" s="35"/>
      <c r="G25" s="28"/>
      <c r="H25" s="28">
        <v>2542.2199999999998</v>
      </c>
    </row>
    <row r="26" spans="1:8" x14ac:dyDescent="0.2">
      <c r="A26" s="51" t="s">
        <v>42</v>
      </c>
      <c r="B26" s="51" t="s">
        <v>43</v>
      </c>
      <c r="C26" s="52" t="s">
        <v>44</v>
      </c>
      <c r="D26" s="28">
        <v>4.24</v>
      </c>
      <c r="E26" s="28">
        <v>458.51</v>
      </c>
      <c r="F26" s="35"/>
      <c r="G26" s="28"/>
      <c r="H26" s="28">
        <v>462.75</v>
      </c>
    </row>
    <row r="27" spans="1:8" x14ac:dyDescent="0.2">
      <c r="A27" s="51" t="s">
        <v>45</v>
      </c>
      <c r="B27" s="51" t="s">
        <v>46</v>
      </c>
      <c r="C27" s="52" t="s">
        <v>47</v>
      </c>
      <c r="D27" s="28"/>
      <c r="E27" s="28">
        <v>624.23</v>
      </c>
      <c r="F27" s="35"/>
      <c r="G27" s="28"/>
      <c r="H27" s="28">
        <v>624.23</v>
      </c>
    </row>
    <row r="28" spans="1:8" x14ac:dyDescent="0.2">
      <c r="A28" s="51" t="s">
        <v>48</v>
      </c>
      <c r="B28" s="51" t="s">
        <v>49</v>
      </c>
      <c r="C28" s="52" t="s">
        <v>50</v>
      </c>
      <c r="D28" s="28">
        <v>12.4</v>
      </c>
      <c r="E28" s="28">
        <v>10.78</v>
      </c>
      <c r="F28" s="35"/>
      <c r="G28" s="28"/>
      <c r="H28" s="28">
        <v>23.18</v>
      </c>
    </row>
    <row r="29" spans="1:8" ht="22.8" x14ac:dyDescent="0.2">
      <c r="A29" s="51" t="s">
        <v>51</v>
      </c>
      <c r="B29" s="51" t="s">
        <v>52</v>
      </c>
      <c r="C29" s="52" t="s">
        <v>53</v>
      </c>
      <c r="D29" s="28"/>
      <c r="E29" s="28">
        <v>1671.95</v>
      </c>
      <c r="F29" s="35"/>
      <c r="G29" s="28"/>
      <c r="H29" s="28">
        <v>1671.95</v>
      </c>
    </row>
    <row r="30" spans="1:8" x14ac:dyDescent="0.2">
      <c r="A30" s="51" t="s">
        <v>54</v>
      </c>
      <c r="B30" s="51" t="s">
        <v>55</v>
      </c>
      <c r="C30" s="52" t="s">
        <v>56</v>
      </c>
      <c r="D30" s="28"/>
      <c r="E30" s="28">
        <v>1478.93</v>
      </c>
      <c r="F30" s="35"/>
      <c r="G30" s="28"/>
      <c r="H30" s="28">
        <v>1478.93</v>
      </c>
    </row>
    <row r="31" spans="1:8" x14ac:dyDescent="0.2">
      <c r="A31" s="51" t="s">
        <v>57</v>
      </c>
      <c r="B31" s="51" t="s">
        <v>58</v>
      </c>
      <c r="C31" s="52" t="s">
        <v>59</v>
      </c>
      <c r="D31" s="28">
        <v>622.14</v>
      </c>
      <c r="E31" s="28">
        <v>758.4</v>
      </c>
      <c r="F31" s="35"/>
      <c r="G31" s="28"/>
      <c r="H31" s="28">
        <v>1380.54</v>
      </c>
    </row>
    <row r="32" spans="1:8" x14ac:dyDescent="0.2">
      <c r="A32" s="51" t="s">
        <v>60</v>
      </c>
      <c r="B32" s="51" t="s">
        <v>61</v>
      </c>
      <c r="C32" s="52" t="s">
        <v>62</v>
      </c>
      <c r="D32" s="28">
        <v>151.18</v>
      </c>
      <c r="E32" s="28">
        <v>652.16999999999996</v>
      </c>
      <c r="F32" s="35"/>
      <c r="G32" s="28"/>
      <c r="H32" s="28">
        <v>803.35</v>
      </c>
    </row>
    <row r="33" spans="1:8" x14ac:dyDescent="0.2">
      <c r="A33" s="51" t="s">
        <v>63</v>
      </c>
      <c r="B33" s="51" t="s">
        <v>64</v>
      </c>
      <c r="C33" s="52" t="s">
        <v>65</v>
      </c>
      <c r="D33" s="28"/>
      <c r="E33" s="28">
        <v>51.26</v>
      </c>
      <c r="F33" s="35"/>
      <c r="G33" s="28"/>
      <c r="H33" s="28">
        <v>51.26</v>
      </c>
    </row>
    <row r="34" spans="1:8" ht="22.8" x14ac:dyDescent="0.2">
      <c r="A34" s="51" t="s">
        <v>66</v>
      </c>
      <c r="B34" s="51" t="s">
        <v>67</v>
      </c>
      <c r="C34" s="52" t="s">
        <v>68</v>
      </c>
      <c r="D34" s="28"/>
      <c r="E34" s="28">
        <v>315.24</v>
      </c>
      <c r="F34" s="35"/>
      <c r="G34" s="28"/>
      <c r="H34" s="28">
        <v>315.24</v>
      </c>
    </row>
    <row r="35" spans="1:8" x14ac:dyDescent="0.2">
      <c r="A35" s="17"/>
      <c r="B35" s="17"/>
      <c r="C35" s="52" t="s">
        <v>69</v>
      </c>
      <c r="D35" s="28">
        <v>3091.81</v>
      </c>
      <c r="E35" s="28">
        <v>15907.82</v>
      </c>
      <c r="F35" s="35">
        <v>3424.9</v>
      </c>
      <c r="G35" s="28"/>
      <c r="H35" s="28">
        <v>22424.53</v>
      </c>
    </row>
    <row r="36" spans="1:8" x14ac:dyDescent="0.2">
      <c r="A36" s="17"/>
      <c r="B36" s="17"/>
      <c r="C36" s="52" t="s">
        <v>70</v>
      </c>
      <c r="D36" s="28">
        <v>3091.81</v>
      </c>
      <c r="E36" s="28">
        <v>15907.82</v>
      </c>
      <c r="F36" s="35">
        <v>3424.9</v>
      </c>
      <c r="G36" s="28"/>
      <c r="H36" s="28">
        <v>22424.53</v>
      </c>
    </row>
    <row r="37" spans="1:8" x14ac:dyDescent="0.2">
      <c r="A37" s="17"/>
      <c r="B37" s="17"/>
      <c r="C37" s="52" t="s">
        <v>71</v>
      </c>
      <c r="D37" s="28">
        <v>3091.81</v>
      </c>
      <c r="E37" s="28">
        <v>15907.82</v>
      </c>
      <c r="F37" s="35">
        <v>3424.9</v>
      </c>
      <c r="G37" s="28"/>
      <c r="H37" s="28">
        <v>22424.53</v>
      </c>
    </row>
    <row r="38" spans="1:8" ht="12" x14ac:dyDescent="0.2">
      <c r="A38" s="46"/>
      <c r="B38" s="46"/>
      <c r="C38" s="50" t="s">
        <v>72</v>
      </c>
      <c r="D38" s="48"/>
      <c r="E38" s="48"/>
      <c r="F38" s="49"/>
      <c r="G38" s="48"/>
      <c r="H38" s="48"/>
    </row>
    <row r="39" spans="1:8" x14ac:dyDescent="0.2">
      <c r="A39" s="51" t="s">
        <v>73</v>
      </c>
      <c r="B39" s="51" t="s">
        <v>74</v>
      </c>
      <c r="C39" s="52" t="s">
        <v>75</v>
      </c>
      <c r="D39" s="28"/>
      <c r="E39" s="28"/>
      <c r="F39" s="35"/>
      <c r="G39" s="28">
        <v>332.3</v>
      </c>
      <c r="H39" s="28">
        <v>332.3</v>
      </c>
    </row>
    <row r="40" spans="1:8" ht="22.8" x14ac:dyDescent="0.2">
      <c r="A40" s="51" t="s">
        <v>76</v>
      </c>
      <c r="B40" s="51" t="s">
        <v>77</v>
      </c>
      <c r="C40" s="52" t="s">
        <v>78</v>
      </c>
      <c r="D40" s="28"/>
      <c r="E40" s="28"/>
      <c r="F40" s="35"/>
      <c r="G40" s="28">
        <v>1.85</v>
      </c>
      <c r="H40" s="28">
        <v>1.85</v>
      </c>
    </row>
    <row r="41" spans="1:8" x14ac:dyDescent="0.2">
      <c r="A41" s="51" t="s">
        <v>79</v>
      </c>
      <c r="B41" s="51" t="s">
        <v>80</v>
      </c>
      <c r="C41" s="52" t="s">
        <v>81</v>
      </c>
      <c r="D41" s="28"/>
      <c r="E41" s="28"/>
      <c r="F41" s="35"/>
      <c r="G41" s="28">
        <v>248.07</v>
      </c>
      <c r="H41" s="28">
        <v>248.07</v>
      </c>
    </row>
    <row r="42" spans="1:8" x14ac:dyDescent="0.2">
      <c r="A42" s="51" t="s">
        <v>82</v>
      </c>
      <c r="B42" s="51" t="s">
        <v>83</v>
      </c>
      <c r="C42" s="52" t="s">
        <v>84</v>
      </c>
      <c r="D42" s="28"/>
      <c r="E42" s="28"/>
      <c r="F42" s="35"/>
      <c r="G42" s="28">
        <v>232.01</v>
      </c>
      <c r="H42" s="28">
        <v>232.01</v>
      </c>
    </row>
    <row r="43" spans="1:8" ht="22.8" x14ac:dyDescent="0.2">
      <c r="A43" s="51" t="s">
        <v>85</v>
      </c>
      <c r="B43" s="51" t="s">
        <v>86</v>
      </c>
      <c r="C43" s="52" t="s">
        <v>87</v>
      </c>
      <c r="D43" s="28"/>
      <c r="E43" s="28"/>
      <c r="F43" s="35"/>
      <c r="G43" s="28">
        <v>160.34</v>
      </c>
      <c r="H43" s="28">
        <v>160.34</v>
      </c>
    </row>
    <row r="44" spans="1:8" x14ac:dyDescent="0.2">
      <c r="A44" s="51" t="s">
        <v>88</v>
      </c>
      <c r="B44" s="51" t="s">
        <v>89</v>
      </c>
      <c r="C44" s="52" t="s">
        <v>90</v>
      </c>
      <c r="D44" s="28"/>
      <c r="E44" s="28"/>
      <c r="F44" s="35"/>
      <c r="G44" s="28">
        <v>18.21</v>
      </c>
      <c r="H44" s="28">
        <v>18.21</v>
      </c>
    </row>
    <row r="45" spans="1:8" x14ac:dyDescent="0.2">
      <c r="A45" s="51" t="s">
        <v>91</v>
      </c>
      <c r="B45" s="51" t="s">
        <v>92</v>
      </c>
      <c r="C45" s="52" t="s">
        <v>93</v>
      </c>
      <c r="D45" s="28"/>
      <c r="E45" s="28"/>
      <c r="F45" s="35"/>
      <c r="G45" s="28">
        <v>28.02</v>
      </c>
      <c r="H45" s="28">
        <v>28.02</v>
      </c>
    </row>
    <row r="46" spans="1:8" x14ac:dyDescent="0.2">
      <c r="A46" s="51" t="s">
        <v>94</v>
      </c>
      <c r="B46" s="51" t="s">
        <v>95</v>
      </c>
      <c r="C46" s="52" t="s">
        <v>96</v>
      </c>
      <c r="D46" s="28"/>
      <c r="E46" s="28"/>
      <c r="F46" s="35"/>
      <c r="G46" s="28">
        <v>3.8</v>
      </c>
      <c r="H46" s="28">
        <v>3.8</v>
      </c>
    </row>
    <row r="47" spans="1:8" ht="22.8" x14ac:dyDescent="0.2">
      <c r="A47" s="51" t="s">
        <v>97</v>
      </c>
      <c r="B47" s="51" t="s">
        <v>98</v>
      </c>
      <c r="C47" s="52" t="s">
        <v>99</v>
      </c>
      <c r="D47" s="28"/>
      <c r="E47" s="28"/>
      <c r="F47" s="35"/>
      <c r="G47" s="28">
        <v>3.21</v>
      </c>
      <c r="H47" s="28">
        <v>3.21</v>
      </c>
    </row>
    <row r="48" spans="1:8" x14ac:dyDescent="0.2">
      <c r="A48" s="17"/>
      <c r="B48" s="17"/>
      <c r="C48" s="52" t="s">
        <v>100</v>
      </c>
      <c r="D48" s="28"/>
      <c r="E48" s="28"/>
      <c r="F48" s="35"/>
      <c r="G48" s="28">
        <v>1027.81</v>
      </c>
      <c r="H48" s="28">
        <f>H39+H40+H41+H42+H43+H44+H45+H46+H47</f>
        <v>1027.81</v>
      </c>
    </row>
    <row r="49" spans="1:10" x14ac:dyDescent="0.2">
      <c r="A49" s="17"/>
      <c r="B49" s="17"/>
      <c r="C49" s="52" t="s">
        <v>101</v>
      </c>
      <c r="D49" s="59">
        <v>3091.81</v>
      </c>
      <c r="E49" s="59">
        <v>15907.82</v>
      </c>
      <c r="F49" s="59">
        <v>3424.9</v>
      </c>
      <c r="G49" s="28">
        <v>1027.81</v>
      </c>
      <c r="H49" s="28">
        <v>23452.34</v>
      </c>
      <c r="J49" s="60"/>
    </row>
    <row r="50" spans="1:10" x14ac:dyDescent="0.2">
      <c r="A50" s="17"/>
      <c r="B50" s="17"/>
      <c r="C50" s="52" t="s">
        <v>102</v>
      </c>
      <c r="D50" s="62">
        <v>3091.81</v>
      </c>
      <c r="E50" s="62">
        <v>15907.82</v>
      </c>
      <c r="F50" s="35">
        <v>3424.9</v>
      </c>
      <c r="G50" s="28">
        <v>1027.81</v>
      </c>
      <c r="H50" s="28">
        <v>23452.34</v>
      </c>
    </row>
    <row r="51" spans="1:10" ht="180" x14ac:dyDescent="0.2">
      <c r="A51" s="46"/>
      <c r="B51" s="46"/>
      <c r="C51" s="50" t="s">
        <v>103</v>
      </c>
      <c r="D51" s="48"/>
      <c r="E51" s="48"/>
      <c r="F51" s="49"/>
      <c r="G51" s="48"/>
      <c r="H51" s="48"/>
    </row>
    <row r="52" spans="1:10" x14ac:dyDescent="0.2">
      <c r="A52" s="51" t="s">
        <v>104</v>
      </c>
      <c r="B52" s="51" t="s">
        <v>123</v>
      </c>
      <c r="C52" s="52" t="s">
        <v>105</v>
      </c>
      <c r="D52" s="28"/>
      <c r="E52" s="28"/>
      <c r="F52" s="35"/>
      <c r="G52" s="28">
        <v>1671.94</v>
      </c>
      <c r="H52" s="28">
        <v>1671.94</v>
      </c>
    </row>
    <row r="53" spans="1:10" x14ac:dyDescent="0.2">
      <c r="A53" s="17"/>
      <c r="B53" s="17"/>
      <c r="C53" s="52" t="s">
        <v>106</v>
      </c>
      <c r="D53" s="28"/>
      <c r="E53" s="28"/>
      <c r="F53" s="35"/>
      <c r="G53" s="28">
        <v>1671.94</v>
      </c>
      <c r="H53" s="28">
        <v>1671.94</v>
      </c>
    </row>
    <row r="54" spans="1:10" ht="12" x14ac:dyDescent="0.2">
      <c r="A54" s="17"/>
      <c r="B54" s="17"/>
      <c r="C54" s="53" t="s">
        <v>107</v>
      </c>
      <c r="D54" s="54">
        <v>3091.81</v>
      </c>
      <c r="E54" s="54">
        <v>15907.82</v>
      </c>
      <c r="F54" s="63">
        <v>3424.9</v>
      </c>
      <c r="G54" s="54">
        <v>2699.75</v>
      </c>
      <c r="H54" s="54">
        <v>25124.28</v>
      </c>
      <c r="J54" s="60"/>
    </row>
    <row r="55" spans="1:10" x14ac:dyDescent="0.2">
      <c r="A55" s="17"/>
      <c r="B55" s="17"/>
      <c r="C55" s="52" t="s">
        <v>108</v>
      </c>
      <c r="D55" s="28">
        <f>D54</f>
        <v>3091.81</v>
      </c>
      <c r="E55" s="28">
        <f>E54</f>
        <v>15907.82</v>
      </c>
      <c r="F55" s="35">
        <f>F54</f>
        <v>3424.9</v>
      </c>
      <c r="G55" s="28">
        <f>G54</f>
        <v>2699.75</v>
      </c>
      <c r="H55" s="28">
        <f>H54</f>
        <v>25124.28</v>
      </c>
    </row>
    <row r="56" spans="1:10" x14ac:dyDescent="0.2">
      <c r="A56" s="17"/>
      <c r="B56" s="17"/>
      <c r="C56" s="52" t="s">
        <v>109</v>
      </c>
      <c r="D56" s="28"/>
      <c r="E56" s="28"/>
      <c r="F56" s="35"/>
      <c r="G56" s="28"/>
      <c r="H56" s="28"/>
    </row>
    <row r="57" spans="1:10" x14ac:dyDescent="0.2">
      <c r="A57" s="51" t="s">
        <v>110</v>
      </c>
      <c r="B57" s="51" t="s">
        <v>111</v>
      </c>
      <c r="C57" s="52" t="s">
        <v>112</v>
      </c>
      <c r="D57" s="28">
        <f>D55*0.2</f>
        <v>618.36</v>
      </c>
      <c r="E57" s="28">
        <f t="shared" ref="E57:H57" si="0">E55*0.2</f>
        <v>3181.56</v>
      </c>
      <c r="F57" s="62">
        <v>684.98</v>
      </c>
      <c r="G57" s="28">
        <f t="shared" si="0"/>
        <v>539.95000000000005</v>
      </c>
      <c r="H57" s="28">
        <f t="shared" si="0"/>
        <v>5024.8599999999997</v>
      </c>
    </row>
    <row r="58" spans="1:10" x14ac:dyDescent="0.2">
      <c r="A58" s="17"/>
      <c r="B58" s="17"/>
      <c r="C58" s="52" t="s">
        <v>108</v>
      </c>
      <c r="D58" s="28">
        <v>3710.17</v>
      </c>
      <c r="E58" s="28">
        <v>19089.38</v>
      </c>
      <c r="F58" s="61">
        <v>4109.88</v>
      </c>
      <c r="G58" s="28">
        <v>3239.7</v>
      </c>
      <c r="H58" s="28">
        <v>30149.14</v>
      </c>
      <c r="J58" s="60"/>
    </row>
    <row r="59" spans="1:10" ht="12" x14ac:dyDescent="0.2">
      <c r="A59" s="17"/>
      <c r="B59" s="17"/>
      <c r="C59" s="53" t="s">
        <v>113</v>
      </c>
      <c r="D59" s="54">
        <v>3710.17</v>
      </c>
      <c r="E59" s="54">
        <v>19089.38</v>
      </c>
      <c r="F59" s="55">
        <v>4109.88</v>
      </c>
      <c r="G59" s="54">
        <v>3239.7</v>
      </c>
      <c r="H59" s="54">
        <v>30149.14</v>
      </c>
    </row>
    <row r="60" spans="1:10" x14ac:dyDescent="0.2">
      <c r="A60" s="17"/>
      <c r="B60" s="17"/>
      <c r="C60" s="52" t="s">
        <v>114</v>
      </c>
      <c r="D60" s="28"/>
      <c r="E60" s="28"/>
      <c r="F60" s="35"/>
      <c r="G60" s="28"/>
      <c r="H60" s="28"/>
    </row>
    <row r="61" spans="1:10" x14ac:dyDescent="0.2">
      <c r="A61" s="46"/>
      <c r="B61" s="46"/>
      <c r="C61" s="47"/>
      <c r="D61" s="48"/>
      <c r="E61" s="48"/>
      <c r="F61" s="49"/>
      <c r="G61" s="48"/>
      <c r="H61" s="48"/>
    </row>
    <row r="62" spans="1:10" x14ac:dyDescent="0.2">
      <c r="A62" s="17"/>
      <c r="B62" s="17"/>
      <c r="C62" s="18"/>
      <c r="D62" s="28"/>
      <c r="E62" s="28"/>
      <c r="F62" s="35"/>
      <c r="G62" s="28"/>
      <c r="H62" s="28"/>
    </row>
    <row r="63" spans="1:10" x14ac:dyDescent="0.2">
      <c r="A63" s="17"/>
      <c r="B63" s="70" t="s">
        <v>115</v>
      </c>
      <c r="C63" s="71"/>
      <c r="D63" s="64"/>
      <c r="E63" s="65"/>
      <c r="F63" s="65"/>
      <c r="G63" s="65"/>
      <c r="H63" s="65"/>
    </row>
    <row r="64" spans="1:10" x14ac:dyDescent="0.2">
      <c r="A64" s="17"/>
      <c r="B64" s="17"/>
      <c r="C64" s="18"/>
      <c r="D64" s="66" t="s">
        <v>116</v>
      </c>
      <c r="E64" s="67"/>
      <c r="F64" s="67"/>
      <c r="G64" s="67"/>
      <c r="H64" s="67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70" t="s">
        <v>117</v>
      </c>
      <c r="C66" s="71"/>
      <c r="D66" s="64"/>
      <c r="E66" s="65"/>
      <c r="F66" s="65"/>
      <c r="G66" s="65"/>
      <c r="H66" s="65"/>
    </row>
    <row r="67" spans="1:8" x14ac:dyDescent="0.2">
      <c r="A67" s="17"/>
      <c r="B67" s="17"/>
      <c r="C67" s="18"/>
      <c r="D67" s="66" t="s">
        <v>116</v>
      </c>
      <c r="E67" s="67"/>
      <c r="F67" s="67"/>
      <c r="G67" s="67"/>
      <c r="H67" s="67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 t="s">
        <v>118</v>
      </c>
      <c r="C69" s="56"/>
      <c r="D69" s="57" t="s">
        <v>119</v>
      </c>
      <c r="E69" s="64"/>
      <c r="F69" s="65"/>
      <c r="G69" s="65"/>
      <c r="H69" s="65"/>
    </row>
    <row r="70" spans="1:8" x14ac:dyDescent="0.2">
      <c r="A70" s="17"/>
      <c r="B70" s="17"/>
      <c r="C70" s="58" t="s">
        <v>120</v>
      </c>
      <c r="D70" s="28"/>
      <c r="E70" s="66" t="s">
        <v>116</v>
      </c>
      <c r="F70" s="67"/>
      <c r="G70" s="67"/>
      <c r="H70" s="67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 t="s">
        <v>0</v>
      </c>
      <c r="C72" s="68"/>
      <c r="D72" s="65"/>
      <c r="E72" s="65"/>
      <c r="F72" s="65"/>
      <c r="G72" s="65"/>
      <c r="H72" s="65"/>
    </row>
    <row r="73" spans="1:8" x14ac:dyDescent="0.2">
      <c r="A73" s="17"/>
      <c r="B73" s="17"/>
      <c r="C73" s="69" t="s">
        <v>121</v>
      </c>
      <c r="D73" s="67"/>
      <c r="E73" s="67"/>
      <c r="F73" s="67"/>
      <c r="G73" s="67"/>
      <c r="H73" s="67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17"/>
      <c r="B281" s="17"/>
      <c r="C281" s="18"/>
      <c r="D281" s="28"/>
      <c r="E281" s="28"/>
      <c r="F281" s="35"/>
      <c r="G281" s="28"/>
      <c r="H281" s="28"/>
    </row>
    <row r="282" spans="1:8" x14ac:dyDescent="0.2">
      <c r="A282" s="17"/>
      <c r="B282" s="17"/>
      <c r="C282" s="18"/>
      <c r="D282" s="28"/>
      <c r="E282" s="28"/>
      <c r="F282" s="35"/>
      <c r="G282" s="28"/>
      <c r="H282" s="28"/>
    </row>
    <row r="283" spans="1:8" x14ac:dyDescent="0.2">
      <c r="A283" s="17"/>
      <c r="B283" s="17"/>
      <c r="C283" s="18"/>
      <c r="D283" s="28"/>
      <c r="E283" s="28"/>
      <c r="F283" s="35"/>
      <c r="G283" s="28"/>
      <c r="H283" s="28"/>
    </row>
    <row r="284" spans="1:8" x14ac:dyDescent="0.2">
      <c r="A284" s="17"/>
      <c r="B284" s="17"/>
      <c r="C284" s="18"/>
      <c r="D284" s="28"/>
      <c r="E284" s="28"/>
      <c r="F284" s="35"/>
      <c r="G284" s="28"/>
      <c r="H284" s="28"/>
    </row>
    <row r="285" spans="1:8" x14ac:dyDescent="0.2">
      <c r="A285" s="17"/>
      <c r="B285" s="17"/>
      <c r="C285" s="18"/>
      <c r="D285" s="28"/>
      <c r="E285" s="28"/>
      <c r="F285" s="35"/>
      <c r="G285" s="28"/>
      <c r="H285" s="28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3" x14ac:dyDescent="0.2">
      <c r="A785" s="4"/>
      <c r="B785" s="6"/>
      <c r="C785" s="5"/>
    </row>
    <row r="786" spans="1:3" x14ac:dyDescent="0.2">
      <c r="A786" s="4"/>
      <c r="B786" s="6"/>
      <c r="C786" s="5"/>
    </row>
    <row r="787" spans="1:3" x14ac:dyDescent="0.2">
      <c r="A787" s="4"/>
      <c r="B787" s="6"/>
      <c r="C787" s="5"/>
    </row>
    <row r="788" spans="1:3" x14ac:dyDescent="0.2">
      <c r="A788" s="4"/>
      <c r="B788" s="6"/>
      <c r="C788" s="5"/>
    </row>
    <row r="789" spans="1:3" x14ac:dyDescent="0.2">
      <c r="A789" s="4"/>
      <c r="B789" s="6"/>
      <c r="C789" s="5"/>
    </row>
    <row r="790" spans="1:3" x14ac:dyDescent="0.2">
      <c r="A790" s="4"/>
      <c r="B790" s="4"/>
    </row>
    <row r="791" spans="1:3" x14ac:dyDescent="0.2">
      <c r="A791" s="4"/>
      <c r="B791" s="4"/>
    </row>
    <row r="792" spans="1:3" x14ac:dyDescent="0.2">
      <c r="A792" s="4"/>
      <c r="B792" s="4"/>
    </row>
    <row r="793" spans="1:3" x14ac:dyDescent="0.2">
      <c r="A793" s="4"/>
      <c r="B793" s="4"/>
    </row>
    <row r="794" spans="1:3" x14ac:dyDescent="0.2">
      <c r="A794" s="4"/>
      <c r="B794" s="4"/>
    </row>
    <row r="795" spans="1:3" x14ac:dyDescent="0.2">
      <c r="A795" s="4"/>
      <c r="B795" s="4"/>
    </row>
    <row r="796" spans="1:3" x14ac:dyDescent="0.2">
      <c r="A796" s="4"/>
      <c r="B796" s="4"/>
    </row>
    <row r="797" spans="1:3" x14ac:dyDescent="0.2">
      <c r="A797" s="4"/>
      <c r="B797" s="4"/>
    </row>
    <row r="798" spans="1:3" x14ac:dyDescent="0.2">
      <c r="A798" s="4"/>
      <c r="B798" s="4"/>
    </row>
    <row r="799" spans="1:3" x14ac:dyDescent="0.2">
      <c r="A799" s="4"/>
      <c r="B799" s="4"/>
    </row>
    <row r="800" spans="1:3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A867" s="4"/>
      <c r="B867" s="4"/>
    </row>
    <row r="868" spans="1:2" x14ac:dyDescent="0.2">
      <c r="A868" s="4"/>
      <c r="B868" s="4"/>
    </row>
    <row r="869" spans="1:2" x14ac:dyDescent="0.2">
      <c r="A869" s="4"/>
      <c r="B869" s="4"/>
    </row>
    <row r="870" spans="1:2" x14ac:dyDescent="0.2">
      <c r="A870" s="4"/>
      <c r="B870" s="4"/>
    </row>
    <row r="871" spans="1:2" x14ac:dyDescent="0.2">
      <c r="A871" s="4"/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  <row r="1001" spans="2:2" x14ac:dyDescent="0.2">
      <c r="B1001" s="4"/>
    </row>
    <row r="1002" spans="2:2" x14ac:dyDescent="0.2">
      <c r="B1002" s="4"/>
    </row>
    <row r="1003" spans="2:2" x14ac:dyDescent="0.2">
      <c r="B1003" s="4"/>
    </row>
    <row r="1004" spans="2:2" x14ac:dyDescent="0.2">
      <c r="B1004" s="4"/>
    </row>
    <row r="1005" spans="2:2" x14ac:dyDescent="0.2">
      <c r="B1005" s="4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69:H69"/>
    <mergeCell ref="E70:H70"/>
    <mergeCell ref="C72:H72"/>
    <mergeCell ref="C73:H73"/>
    <mergeCell ref="B63:C63"/>
    <mergeCell ref="D63:H63"/>
    <mergeCell ref="D64:H64"/>
    <mergeCell ref="B66:C66"/>
    <mergeCell ref="D66:H66"/>
    <mergeCell ref="D67:H67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2025-09-26T15:06:37Z</dcterms:modified>
</cp:coreProperties>
</file>